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F:\"/>
    </mc:Choice>
  </mc:AlternateContent>
  <xr:revisionPtr revIDLastSave="0" documentId="13_ncr:1_{474D8FE4-5FD9-4689-BBF2-4087B2F57AFB}" xr6:coauthVersionLast="46" xr6:coauthVersionMax="46" xr10:uidLastSave="{00000000-0000-0000-0000-000000000000}"/>
  <bookViews>
    <workbookView xWindow="-120" yWindow="-120" windowWidth="24240" windowHeight="13140" xr2:uid="{F0AD0267-26C8-49AA-A00D-31993FF3CCFA}"/>
  </bookViews>
  <sheets>
    <sheet name="Hoja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30" i="1" l="1"/>
  <c r="L30" i="1" s="1"/>
  <c r="I30" i="1"/>
  <c r="H30" i="1"/>
  <c r="L13" i="1"/>
  <c r="L14" i="1" s="1"/>
  <c r="L15" i="1" s="1"/>
  <c r="L16" i="1" s="1"/>
  <c r="L17" i="1" s="1"/>
  <c r="L18" i="1" s="1"/>
  <c r="L19" i="1" s="1"/>
  <c r="L20" i="1" s="1"/>
  <c r="L21" i="1" s="1"/>
  <c r="L22" i="1" s="1"/>
  <c r="L23" i="1" s="1"/>
  <c r="L24" i="1" s="1"/>
  <c r="L25" i="1" s="1"/>
  <c r="L26" i="1" s="1"/>
  <c r="L27" i="1" s="1"/>
  <c r="L28" i="1" s="1"/>
</calcChain>
</file>

<file path=xl/sharedStrings.xml><?xml version="1.0" encoding="utf-8"?>
<sst xmlns="http://schemas.openxmlformats.org/spreadsheetml/2006/main" count="83" uniqueCount="51">
  <si>
    <t>MINISTERIO DE LA MUJER</t>
  </si>
  <si>
    <t>RELACION INGRESOS Y EGRESOS</t>
  </si>
  <si>
    <r>
      <t xml:space="preserve">Del </t>
    </r>
    <r>
      <rPr>
        <b/>
        <u/>
        <sz val="11"/>
        <color theme="1"/>
        <rFont val="Calibri"/>
        <family val="2"/>
        <scheme val="minor"/>
      </rPr>
      <t xml:space="preserve"> 31 de Julio </t>
    </r>
    <r>
      <rPr>
        <b/>
        <sz val="11"/>
        <color theme="1"/>
        <rFont val="Calibri"/>
        <family val="2"/>
        <scheme val="minor"/>
      </rPr>
      <t xml:space="preserve"> </t>
    </r>
    <r>
      <rPr>
        <b/>
        <u/>
        <sz val="11"/>
        <color theme="1"/>
        <rFont val="Calibri"/>
        <family val="2"/>
        <scheme val="minor"/>
      </rPr>
      <t>al  31    de Agosto   del 2021</t>
    </r>
  </si>
  <si>
    <t>Fecha</t>
  </si>
  <si>
    <t>organismo financiador</t>
  </si>
  <si>
    <t>No. Ck/Transf.</t>
  </si>
  <si>
    <t>No. Cuentas Bancarias</t>
  </si>
  <si>
    <t>Descripcion</t>
  </si>
  <si>
    <t>Balance        Ingresos En Monedas Extranjera</t>
  </si>
  <si>
    <t>Tasa cambiaria</t>
  </si>
  <si>
    <r>
      <rPr>
        <b/>
        <sz val="11"/>
        <color theme="1"/>
        <rFont val="Calibri"/>
        <family val="2"/>
        <scheme val="minor"/>
      </rPr>
      <t>Balance Inicial del 31  julio 2021         Ingresos</t>
    </r>
    <r>
      <rPr>
        <sz val="11"/>
        <color theme="1"/>
        <rFont val="Calibri"/>
        <family val="2"/>
        <scheme val="minor"/>
      </rPr>
      <t xml:space="preserve"> en Monedas RD$</t>
    </r>
  </si>
  <si>
    <t xml:space="preserve">Gastos en Monedas Extranjera           </t>
  </si>
  <si>
    <r>
      <rPr>
        <b/>
        <sz val="11"/>
        <color theme="1"/>
        <rFont val="Calibri"/>
        <family val="2"/>
        <scheme val="minor"/>
      </rPr>
      <t>Gasto</t>
    </r>
    <r>
      <rPr>
        <sz val="11"/>
        <color theme="1"/>
        <rFont val="Calibri"/>
        <family val="2"/>
        <scheme val="minor"/>
      </rPr>
      <t>s en monedas   RD$</t>
    </r>
  </si>
  <si>
    <t>Imputacion del          Gatos (Objetal)</t>
  </si>
  <si>
    <t>Balance al 31 de Agosto 2021</t>
  </si>
  <si>
    <t>bce al 31/07/2021</t>
  </si>
  <si>
    <t xml:space="preserve">Agencia Española de Cooperación Internacional para el Desarrollo </t>
  </si>
  <si>
    <t>transf, M18005006</t>
  </si>
  <si>
    <t>960-033772-8</t>
  </si>
  <si>
    <t>Donacion para el fortalecimiento de  capacidades a las instituciones vinculadas a la prevención de todas formas de violencia contra mujeres y niñas(os) , la trata interna con fines de explotación sexual y /o laboral y la protección de las victimas.</t>
  </si>
  <si>
    <t>Ministerio de Agricultura</t>
  </si>
  <si>
    <t>transf, 4524000000004</t>
  </si>
  <si>
    <t>240-015284-0</t>
  </si>
  <si>
    <t>Aporte reunión del "Consejo de Ministras de Centro America (COMCA)</t>
  </si>
  <si>
    <t>Korea</t>
  </si>
  <si>
    <t>240-012102-2</t>
  </si>
  <si>
    <t>Aporte , Para selección de Centros Educativos , para la formación de Jovenes multipicadores 2020</t>
  </si>
  <si>
    <t>AECID</t>
  </si>
  <si>
    <t>Aplic. Debito</t>
  </si>
  <si>
    <t>cargos bancarios corresp. Agosto2021</t>
  </si>
  <si>
    <t>282-01</t>
  </si>
  <si>
    <t>Ministerio de Agricultura (Cta. Operativa Recursos Directos)</t>
  </si>
  <si>
    <t>Pago a VIAMAR  ncf: b1500006227, por pago mantenimiento jeepeta marca kia, modelo sorrento, año 2018, chasis knaph812bj5299240, asignada a la viceministra de cultura de igualdad.</t>
  </si>
  <si>
    <t>RD$</t>
  </si>
  <si>
    <t>272-06</t>
  </si>
  <si>
    <t>pago ncf: b1500000052, por impresion y serigrafia de mochilas, agendas y t-shirt, para el lanzamiento del programa multiplicadores del proyecto prevencion de embarazo en adolescentes y fortalecimiento de la salud integral de adolescentes en la republica dominicana fase III</t>
  </si>
  <si>
    <t>Transf.</t>
  </si>
  <si>
    <r>
      <t>transferencia bancaria  nom. 1er bimestre incentivo a coordinadores, Programa</t>
    </r>
    <r>
      <rPr>
        <b/>
        <sz val="11"/>
        <color theme="1"/>
        <rFont val="Calibri"/>
        <family val="2"/>
        <scheme val="minor"/>
      </rPr>
      <t xml:space="preserve"> Formacion de jovenes Multiplicadores </t>
    </r>
  </si>
  <si>
    <t>2DO Aporte , Para selección de Centros Educativos , para la formación de Jovenes multipicadores 2021</t>
  </si>
  <si>
    <t>pago ncf: b1500000200, por refrigerio ofrecido en la presentacion del proyecto 3era. parte, estrategias de metodologias del proyecto,  efectuado en el liceo pedro heriquez ureña en san juan de la maguana el 19 de febrero 2021.</t>
  </si>
  <si>
    <t>Pago retenciones impuestos  del   5% por cuenta corea ,a suplidores del estado, correspondiente al  mes de juliol 2021</t>
  </si>
  <si>
    <t>Pago retenciones  del 30% del itbis facturado  de la mano de obra ,   por  la cuenta corea ,a suplidores del estado, correspondiente al  mes de julio 2021</t>
  </si>
  <si>
    <t>Pago retenciones impuestos  del   5% por cuenta corea ,a suplidores del estado, correspondiente al  mes de diciembre 2020</t>
  </si>
  <si>
    <t>cargos bancarios corresp. Pago agosto2021</t>
  </si>
  <si>
    <t>ajuste ck.1645</t>
  </si>
  <si>
    <t>PREPARADO POR :</t>
  </si>
  <si>
    <t>REVISADO POR:</t>
  </si>
  <si>
    <t>AUTORIZADO POR:</t>
  </si>
  <si>
    <t>IVELISSE VARGAS S.</t>
  </si>
  <si>
    <t>RAISA ROBLES N.</t>
  </si>
  <si>
    <t>FELIX de JESUS RAMIREZ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</si>
</sst>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4" formatCode="_(&quot;$&quot;* #,##0.00_);_(&quot;$&quot;* \(#,##0.00\);_(&quot;$&quot;* &quot;-&quot;??_);_(@_)"/>
    <numFmt numFmtId="43" formatCode="_(* #,##0.00_);_(* \(#,##0.00\);_(* &quot;-&quot;??_);_(@_)"/>
    <numFmt numFmtId="164" formatCode="_-[$£-809]* #,##0.00_-;\-[$£-809]* #,##0.00_-;_-[$£-809]* &quot;-&quot;??_-;_-@_-"/>
    <numFmt numFmtId="165" formatCode="_-* #,##0.00\ [$€-C0A]_-;\-* #,##0.00\ [$€-C0A]_-;_-* &quot;-&quot;??\ [$€-C0A]_-;_-@_-"/>
    <numFmt numFmtId="166" formatCode="_-[$RD$-1C0A]* #,##0.00_-;\-[$RD$-1C0A]* #,##0.00_-;_-[$RD$-1C0A]* &quot;-&quot;??_-;_-@_-"/>
    <numFmt numFmtId="167" formatCode="_-* #,##0.00_-;\-* #,##0.00_-;_-* &quot;-&quot;??_-;_-@_-"/>
    <numFmt numFmtId="168" formatCode="_-[$€-2]\ * #,##0.00_-;\-[$€-2]\ * #,##0.00_-;_-[$€-2]\ * &quot;-&quot;??_-;_-@_-"/>
    <numFmt numFmtId="169" formatCode="_([$€-2]\ * #,##0.00_);_([$€-2]\ * \(#,##0.00\);_([$€-2]\ * &quot;-&quot;??_);_(@_)"/>
    <numFmt numFmtId="170" formatCode="dd/mm/yyyy;@"/>
    <numFmt numFmtId="171" formatCode="_-&quot;$&quot;* #,##0.00_-;\-&quot;$&quot;* #,##0.00_-;_-&quot;$&quot;* &quot;-&quot;??_-;_-@_-"/>
  </numFmts>
  <fonts count="18"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b/>
      <sz val="12"/>
      <color theme="1"/>
      <name val="Calibri"/>
      <family val="2"/>
      <scheme val="minor"/>
    </font>
    <font>
      <b/>
      <u/>
      <sz val="11"/>
      <color theme="1"/>
      <name val="Calibri"/>
      <family val="2"/>
      <scheme val="minor"/>
    </font>
    <font>
      <sz val="9"/>
      <color theme="1"/>
      <name val="Calibri"/>
      <family val="2"/>
      <scheme val="minor"/>
    </font>
    <font>
      <b/>
      <sz val="9"/>
      <color theme="1"/>
      <name val="Calibri"/>
      <family val="2"/>
      <scheme val="minor"/>
    </font>
    <font>
      <sz val="11"/>
      <name val="Calibri"/>
      <family val="2"/>
      <scheme val="minor"/>
    </font>
    <font>
      <sz val="9"/>
      <name val="Calibri"/>
      <family val="2"/>
      <scheme val="minor"/>
    </font>
    <font>
      <sz val="8"/>
      <name val="Calibri"/>
      <family val="2"/>
      <scheme val="minor"/>
    </font>
    <font>
      <sz val="10"/>
      <name val="Arial"/>
      <family val="2"/>
    </font>
    <font>
      <sz val="9"/>
      <color theme="1"/>
      <name val="Arial Narrow"/>
      <family val="2"/>
    </font>
    <font>
      <sz val="9"/>
      <color rgb="FF333333"/>
      <name val="Calibri"/>
      <family val="2"/>
      <scheme val="minor"/>
    </font>
    <font>
      <sz val="10"/>
      <name val="Arial Narrow"/>
      <family val="2"/>
    </font>
    <font>
      <sz val="9"/>
      <name val="Arial"/>
      <family val="2"/>
    </font>
    <font>
      <sz val="8"/>
      <color theme="1"/>
      <name val="Calibri"/>
      <family val="2"/>
      <scheme val="minor"/>
    </font>
    <font>
      <sz val="10"/>
      <name val="Calibri"/>
      <family val="2"/>
      <scheme val="minor"/>
    </font>
  </fonts>
  <fills count="3">
    <fill>
      <patternFill patternType="none"/>
    </fill>
    <fill>
      <patternFill patternType="gray125"/>
    </fill>
    <fill>
      <patternFill patternType="solid">
        <fgColor theme="2"/>
        <bgColor indexed="64"/>
      </patternFill>
    </fill>
  </fills>
  <borders count="15">
    <border>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top style="medium">
        <color indexed="64"/>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43" fontId="11" fillId="0" borderId="0" applyFont="0" applyFill="0" applyBorder="0" applyAlignment="0" applyProtection="0"/>
  </cellStyleXfs>
  <cellXfs count="93">
    <xf numFmtId="0" fontId="0" fillId="0" borderId="0" xfId="0"/>
    <xf numFmtId="0" fontId="0" fillId="0" borderId="0" xfId="0" applyAlignment="1">
      <alignment vertical="center"/>
    </xf>
    <xf numFmtId="164" fontId="0" fillId="0" borderId="0" xfId="0" applyNumberFormat="1" applyAlignment="1">
      <alignment vertical="center"/>
    </xf>
    <xf numFmtId="0" fontId="3" fillId="0" borderId="0" xfId="0" applyFont="1" applyAlignment="1">
      <alignment horizontal="center" vertical="center"/>
    </xf>
    <xf numFmtId="0" fontId="4" fillId="0" borderId="0" xfId="0" applyFont="1" applyAlignment="1">
      <alignment horizontal="center" vertical="center"/>
    </xf>
    <xf numFmtId="0" fontId="2" fillId="0" borderId="0" xfId="0" applyFont="1" applyAlignment="1">
      <alignment horizontal="center" vertical="center"/>
    </xf>
    <xf numFmtId="0" fontId="0" fillId="2" borderId="1" xfId="0" applyFill="1" applyBorder="1" applyAlignment="1">
      <alignment vertical="center"/>
    </xf>
    <xf numFmtId="0" fontId="0" fillId="2" borderId="2" xfId="0" applyFill="1" applyBorder="1" applyAlignment="1">
      <alignment vertical="center"/>
    </xf>
    <xf numFmtId="0" fontId="0" fillId="2" borderId="3" xfId="0" applyFill="1" applyBorder="1" applyAlignment="1">
      <alignment vertical="center"/>
    </xf>
    <xf numFmtId="0" fontId="0" fillId="2" borderId="4" xfId="0" applyFill="1" applyBorder="1" applyAlignment="1">
      <alignment horizontal="center" vertical="center"/>
    </xf>
    <xf numFmtId="0" fontId="0" fillId="2" borderId="0" xfId="0" applyFill="1" applyAlignment="1">
      <alignment horizontal="center" vertical="center" wrapText="1"/>
    </xf>
    <xf numFmtId="0" fontId="0" fillId="2" borderId="0" xfId="0" applyFill="1" applyAlignment="1">
      <alignment vertical="center"/>
    </xf>
    <xf numFmtId="0" fontId="0" fillId="2" borderId="0" xfId="0" applyFill="1" applyAlignment="1">
      <alignment horizontal="center" vertical="center"/>
    </xf>
    <xf numFmtId="0" fontId="0" fillId="2" borderId="5" xfId="0" applyFill="1" applyBorder="1" applyAlignment="1">
      <alignment horizontal="center" vertical="center" wrapText="1"/>
    </xf>
    <xf numFmtId="0" fontId="0" fillId="2" borderId="0" xfId="0" applyFill="1" applyAlignment="1">
      <alignment vertical="center" wrapText="1"/>
    </xf>
    <xf numFmtId="165" fontId="0" fillId="2" borderId="0" xfId="0" applyNumberFormat="1" applyFill="1" applyAlignment="1">
      <alignment horizontal="center" vertical="center" wrapText="1"/>
    </xf>
    <xf numFmtId="0" fontId="0" fillId="2" borderId="6" xfId="0" applyFill="1" applyBorder="1" applyAlignment="1">
      <alignment horizontal="center" vertical="center" wrapText="1"/>
    </xf>
    <xf numFmtId="0" fontId="7" fillId="0" borderId="7" xfId="0" applyFont="1" applyBorder="1" applyAlignment="1">
      <alignment horizontal="center" wrapText="1"/>
    </xf>
    <xf numFmtId="0" fontId="6" fillId="0" borderId="8" xfId="0" applyFont="1" applyBorder="1" applyAlignment="1">
      <alignment vertical="center"/>
    </xf>
    <xf numFmtId="0" fontId="6" fillId="0" borderId="7" xfId="0" applyFont="1" applyBorder="1" applyAlignment="1">
      <alignment vertical="center"/>
    </xf>
    <xf numFmtId="0" fontId="7" fillId="0" borderId="7" xfId="0" applyFont="1" applyBorder="1" applyAlignment="1">
      <alignment wrapText="1"/>
    </xf>
    <xf numFmtId="165" fontId="0" fillId="0" borderId="9" xfId="0" applyNumberFormat="1" applyBorder="1" applyAlignment="1">
      <alignment vertical="center"/>
    </xf>
    <xf numFmtId="164" fontId="6" fillId="0" borderId="7" xfId="0" applyNumberFormat="1" applyFont="1" applyBorder="1" applyAlignment="1">
      <alignment horizontal="center" vertical="center"/>
    </xf>
    <xf numFmtId="166" fontId="6" fillId="0" borderId="7" xfId="0" applyNumberFormat="1" applyFont="1" applyBorder="1" applyAlignment="1">
      <alignment horizontal="center" vertical="center"/>
    </xf>
    <xf numFmtId="43" fontId="6" fillId="0" borderId="7" xfId="1" applyFont="1" applyBorder="1" applyAlignment="1">
      <alignment vertical="center"/>
    </xf>
    <xf numFmtId="166" fontId="6" fillId="0" borderId="7" xfId="0" applyNumberFormat="1" applyFont="1" applyBorder="1" applyAlignment="1">
      <alignment vertical="center"/>
    </xf>
    <xf numFmtId="168" fontId="6" fillId="0" borderId="7" xfId="0" applyNumberFormat="1" applyFont="1" applyBorder="1" applyAlignment="1">
      <alignment vertical="center"/>
    </xf>
    <xf numFmtId="168" fontId="6" fillId="0" borderId="7" xfId="0" applyNumberFormat="1" applyFont="1" applyBorder="1" applyAlignment="1">
      <alignment horizontal="center" vertical="center"/>
    </xf>
    <xf numFmtId="169" fontId="6" fillId="0" borderId="7" xfId="0" applyNumberFormat="1" applyFont="1" applyBorder="1" applyAlignment="1">
      <alignment horizontal="center" vertical="center"/>
    </xf>
    <xf numFmtId="0" fontId="6" fillId="0" borderId="7" xfId="1" applyNumberFormat="1" applyFont="1" applyBorder="1" applyAlignment="1">
      <alignment horizontal="center" vertical="center"/>
    </xf>
    <xf numFmtId="0" fontId="7" fillId="0" borderId="7" xfId="0" applyFont="1" applyBorder="1" applyAlignment="1">
      <alignment horizontal="center"/>
    </xf>
    <xf numFmtId="0" fontId="7" fillId="0" borderId="8" xfId="0" applyFont="1" applyBorder="1" applyAlignment="1">
      <alignment vertical="center"/>
    </xf>
    <xf numFmtId="14" fontId="6" fillId="0" borderId="0" xfId="0" applyNumberFormat="1" applyFont="1" applyAlignment="1">
      <alignment horizontal="left"/>
    </xf>
    <xf numFmtId="0" fontId="6" fillId="0" borderId="7" xfId="0" applyFont="1" applyBorder="1" applyAlignment="1">
      <alignment wrapText="1"/>
    </xf>
    <xf numFmtId="14" fontId="6" fillId="0" borderId="7" xfId="0" applyNumberFormat="1" applyFont="1" applyBorder="1" applyAlignment="1">
      <alignment horizontal="left"/>
    </xf>
    <xf numFmtId="0" fontId="10" fillId="0" borderId="7" xfId="0" applyFont="1" applyBorder="1" applyAlignment="1">
      <alignment horizontal="center"/>
    </xf>
    <xf numFmtId="0" fontId="6" fillId="0" borderId="0" xfId="0" applyFont="1" applyAlignment="1">
      <alignment wrapText="1"/>
    </xf>
    <xf numFmtId="44" fontId="6" fillId="0" borderId="7" xfId="2" applyFont="1" applyBorder="1" applyAlignment="1">
      <alignment vertical="center"/>
    </xf>
    <xf numFmtId="44" fontId="6" fillId="0" borderId="7" xfId="2" applyFont="1" applyBorder="1" applyAlignment="1">
      <alignment horizontal="center" vertical="center"/>
    </xf>
    <xf numFmtId="43" fontId="6" fillId="0" borderId="7" xfId="1" applyFont="1" applyBorder="1" applyAlignment="1">
      <alignment horizontal="center" vertical="center"/>
    </xf>
    <xf numFmtId="0" fontId="0" fillId="0" borderId="7" xfId="0" applyBorder="1" applyAlignment="1">
      <alignment vertical="center"/>
    </xf>
    <xf numFmtId="0" fontId="0" fillId="0" borderId="7" xfId="0" applyBorder="1" applyAlignment="1">
      <alignment wrapText="1"/>
    </xf>
    <xf numFmtId="168" fontId="12" fillId="0" borderId="7" xfId="0" applyNumberFormat="1" applyFont="1" applyBorder="1" applyAlignment="1">
      <alignment vertical="center"/>
    </xf>
    <xf numFmtId="168" fontId="12" fillId="0" borderId="7" xfId="0" applyNumberFormat="1" applyFont="1" applyBorder="1" applyAlignment="1">
      <alignment horizontal="center" vertical="center"/>
    </xf>
    <xf numFmtId="44" fontId="0" fillId="0" borderId="7" xfId="2" applyFont="1" applyBorder="1" applyAlignment="1">
      <alignment vertical="center"/>
    </xf>
    <xf numFmtId="166" fontId="12" fillId="0" borderId="7" xfId="0" applyNumberFormat="1" applyFont="1" applyBorder="1" applyAlignment="1">
      <alignment horizontal="center" vertical="center"/>
    </xf>
    <xf numFmtId="0" fontId="6" fillId="0" borderId="11" xfId="1" applyNumberFormat="1" applyFont="1" applyBorder="1" applyAlignment="1">
      <alignment horizontal="center" vertical="center"/>
    </xf>
    <xf numFmtId="0" fontId="2" fillId="0" borderId="7" xfId="0" applyFont="1" applyBorder="1" applyAlignment="1">
      <alignment wrapText="1"/>
    </xf>
    <xf numFmtId="0" fontId="16" fillId="0" borderId="7" xfId="0" applyFont="1" applyBorder="1" applyAlignment="1">
      <alignment horizontal="center"/>
    </xf>
    <xf numFmtId="14" fontId="6" fillId="0" borderId="7" xfId="0" applyNumberFormat="1" applyFont="1" applyBorder="1" applyAlignment="1">
      <alignment horizontal="left" vertical="center"/>
    </xf>
    <xf numFmtId="170" fontId="17" fillId="0" borderId="7" xfId="0" applyNumberFormat="1" applyFont="1" applyBorder="1" applyAlignment="1">
      <alignment horizontal="left"/>
    </xf>
    <xf numFmtId="168" fontId="6" fillId="0" borderId="11" xfId="0" applyNumberFormat="1" applyFont="1" applyBorder="1" applyAlignment="1">
      <alignment vertical="center"/>
    </xf>
    <xf numFmtId="168" fontId="6" fillId="0" borderId="11" xfId="0" applyNumberFormat="1" applyFont="1" applyBorder="1" applyAlignment="1">
      <alignment horizontal="center" vertical="center"/>
    </xf>
    <xf numFmtId="166" fontId="6" fillId="0" borderId="11" xfId="0" applyNumberFormat="1" applyFont="1" applyBorder="1" applyAlignment="1">
      <alignment vertical="center"/>
    </xf>
    <xf numFmtId="166" fontId="6" fillId="0" borderId="11" xfId="0" applyNumberFormat="1" applyFont="1" applyBorder="1" applyAlignment="1">
      <alignment horizontal="center" vertical="center"/>
    </xf>
    <xf numFmtId="14" fontId="6" fillId="0" borderId="11" xfId="0" applyNumberFormat="1" applyFont="1" applyBorder="1" applyAlignment="1">
      <alignment horizontal="left" vertical="center"/>
    </xf>
    <xf numFmtId="0" fontId="7" fillId="0" borderId="11" xfId="0" applyFont="1" applyBorder="1" applyAlignment="1">
      <alignment horizontal="center"/>
    </xf>
    <xf numFmtId="0" fontId="6" fillId="0" borderId="12" xfId="0" applyFont="1" applyBorder="1" applyAlignment="1">
      <alignment vertical="center"/>
    </xf>
    <xf numFmtId="0" fontId="7" fillId="0" borderId="12" xfId="0" applyFont="1" applyBorder="1" applyAlignment="1">
      <alignment vertical="center"/>
    </xf>
    <xf numFmtId="169" fontId="6" fillId="0" borderId="11" xfId="0" applyNumberFormat="1" applyFont="1" applyBorder="1" applyAlignment="1">
      <alignment horizontal="center" vertical="center"/>
    </xf>
    <xf numFmtId="43" fontId="6" fillId="0" borderId="11" xfId="1" applyFont="1" applyBorder="1" applyAlignment="1">
      <alignment vertical="center"/>
    </xf>
    <xf numFmtId="0" fontId="0" fillId="0" borderId="0" xfId="0" applyAlignment="1"/>
    <xf numFmtId="44" fontId="8" fillId="0" borderId="7" xfId="2" applyFont="1" applyBorder="1" applyAlignment="1"/>
    <xf numFmtId="0" fontId="0" fillId="0" borderId="7" xfId="0" applyBorder="1" applyAlignment="1"/>
    <xf numFmtId="0" fontId="6" fillId="0" borderId="7" xfId="0" applyFont="1" applyBorder="1" applyAlignment="1"/>
    <xf numFmtId="164" fontId="0" fillId="0" borderId="0" xfId="0" applyNumberFormat="1" applyAlignment="1"/>
    <xf numFmtId="169" fontId="9" fillId="0" borderId="7" xfId="0" applyNumberFormat="1" applyFont="1" applyBorder="1" applyAlignment="1"/>
    <xf numFmtId="43" fontId="6" fillId="0" borderId="10" xfId="3" applyFont="1" applyBorder="1" applyAlignment="1"/>
    <xf numFmtId="0" fontId="6" fillId="0" borderId="7" xfId="0" applyFont="1" applyBorder="1" applyAlignment="1">
      <alignment horizontal="center"/>
    </xf>
    <xf numFmtId="4" fontId="13" fillId="0" borderId="7" xfId="0" applyNumberFormat="1" applyFont="1" applyBorder="1" applyAlignment="1"/>
    <xf numFmtId="4" fontId="14" fillId="0" borderId="7" xfId="0" applyNumberFormat="1" applyFont="1" applyBorder="1" applyAlignment="1"/>
    <xf numFmtId="43" fontId="15" fillId="0" borderId="7" xfId="3" applyFont="1" applyBorder="1" applyAlignment="1"/>
    <xf numFmtId="43" fontId="9" fillId="0" borderId="7" xfId="3" applyFont="1" applyBorder="1" applyAlignment="1"/>
    <xf numFmtId="43" fontId="6" fillId="0" borderId="7" xfId="3" applyFont="1" applyBorder="1" applyAlignment="1"/>
    <xf numFmtId="4" fontId="17" fillId="0" borderId="7" xfId="0" applyNumberFormat="1" applyFont="1" applyBorder="1" applyAlignment="1"/>
    <xf numFmtId="43" fontId="6" fillId="0" borderId="11" xfId="3" applyFont="1" applyBorder="1" applyAlignment="1"/>
    <xf numFmtId="0" fontId="0" fillId="0" borderId="11" xfId="0" applyBorder="1" applyAlignment="1"/>
    <xf numFmtId="0" fontId="2" fillId="0" borderId="13" xfId="0" applyFont="1" applyBorder="1" applyAlignment="1"/>
    <xf numFmtId="0" fontId="2" fillId="0" borderId="5" xfId="0" applyFont="1" applyBorder="1" applyAlignment="1"/>
    <xf numFmtId="166" fontId="2" fillId="0" borderId="5" xfId="0" applyNumberFormat="1" applyFont="1" applyBorder="1" applyAlignment="1"/>
    <xf numFmtId="169" fontId="2" fillId="0" borderId="5" xfId="0" applyNumberFormat="1" applyFont="1" applyBorder="1" applyAlignment="1"/>
    <xf numFmtId="167" fontId="2" fillId="0" borderId="5" xfId="0" applyNumberFormat="1" applyFont="1" applyBorder="1" applyAlignment="1"/>
    <xf numFmtId="44" fontId="2" fillId="0" borderId="14" xfId="0" applyNumberFormat="1" applyFont="1" applyBorder="1" applyAlignment="1"/>
    <xf numFmtId="0" fontId="0" fillId="0" borderId="1" xfId="0" applyBorder="1" applyAlignment="1"/>
    <xf numFmtId="0" fontId="0" fillId="0" borderId="2" xfId="0" applyBorder="1" applyAlignment="1"/>
    <xf numFmtId="44" fontId="0" fillId="0" borderId="3" xfId="0" applyNumberFormat="1" applyBorder="1" applyAlignment="1"/>
    <xf numFmtId="169" fontId="0" fillId="0" borderId="0" xfId="0" applyNumberFormat="1" applyAlignment="1"/>
    <xf numFmtId="171" fontId="0" fillId="0" borderId="0" xfId="0" applyNumberFormat="1" applyAlignment="1"/>
    <xf numFmtId="44" fontId="0" fillId="0" borderId="0" xfId="0" applyNumberFormat="1" applyAlignment="1"/>
    <xf numFmtId="0" fontId="2" fillId="0" borderId="0" xfId="0" applyFont="1" applyAlignment="1"/>
    <xf numFmtId="14" fontId="0" fillId="0" borderId="7" xfId="0" applyNumberFormat="1" applyBorder="1" applyAlignment="1">
      <alignment horizontal="left" vertical="center"/>
    </xf>
    <xf numFmtId="0" fontId="6" fillId="0" borderId="7" xfId="0" applyFont="1" applyBorder="1" applyAlignment="1">
      <alignment horizontal="center" vertical="center"/>
    </xf>
    <xf numFmtId="0" fontId="6" fillId="0" borderId="8" xfId="0" applyFont="1" applyBorder="1" applyAlignment="1">
      <alignment horizontal="center" vertical="center"/>
    </xf>
  </cellXfs>
  <cellStyles count="4">
    <cellStyle name="Millares" xfId="1" builtinId="3"/>
    <cellStyle name="Millares 2 2 2" xfId="3" xr:uid="{A45BEEDC-9D27-4FF8-AC1A-4A6C02FF5723}"/>
    <cellStyle name="Moneda"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1714500</xdr:colOff>
      <xdr:row>1</xdr:row>
      <xdr:rowOff>28575</xdr:rowOff>
    </xdr:from>
    <xdr:to>
      <xdr:col>4</xdr:col>
      <xdr:colOff>2847975</xdr:colOff>
      <xdr:row>5</xdr:row>
      <xdr:rowOff>114300</xdr:rowOff>
    </xdr:to>
    <xdr:pic>
      <xdr:nvPicPr>
        <xdr:cNvPr id="2" name="Imagen 1">
          <a:extLst>
            <a:ext uri="{FF2B5EF4-FFF2-40B4-BE49-F238E27FC236}">
              <a16:creationId xmlns:a16="http://schemas.microsoft.com/office/drawing/2014/main" id="{31BE8C63-2C5C-4A18-84A6-833DF3D238F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91250" y="219075"/>
          <a:ext cx="1133475" cy="847725"/>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65B332-7C63-4396-B9FE-0A0CED4A467A}">
  <dimension ref="A3:L38"/>
  <sheetViews>
    <sheetView tabSelected="1" workbookViewId="0">
      <selection activeCell="A16" sqref="A16"/>
    </sheetView>
  </sheetViews>
  <sheetFormatPr baseColWidth="10" defaultRowHeight="15" x14ac:dyDescent="0.25"/>
  <cols>
    <col min="1" max="1" width="14.28515625" customWidth="1"/>
    <col min="2" max="2" width="18.85546875" customWidth="1"/>
    <col min="3" max="3" width="17.7109375" customWidth="1"/>
    <col min="4" max="4" width="16.28515625" customWidth="1"/>
    <col min="5" max="5" width="45.42578125" customWidth="1"/>
    <col min="6" max="6" width="13.5703125" customWidth="1"/>
    <col min="8" max="8" width="17.28515625" customWidth="1"/>
    <col min="12" max="12" width="14.85546875" customWidth="1"/>
  </cols>
  <sheetData>
    <row r="3" spans="1:12" x14ac:dyDescent="0.25">
      <c r="A3" s="61"/>
      <c r="B3" s="61"/>
      <c r="C3" s="61"/>
      <c r="D3" s="61"/>
      <c r="E3" s="61"/>
      <c r="F3" s="61"/>
      <c r="G3" s="61"/>
      <c r="H3" s="61"/>
      <c r="I3" s="61"/>
      <c r="J3" s="61"/>
      <c r="K3" s="61"/>
      <c r="L3" s="61"/>
    </row>
    <row r="4" spans="1:12" x14ac:dyDescent="0.25">
      <c r="A4" s="1"/>
      <c r="B4" s="1"/>
      <c r="C4" s="1"/>
      <c r="D4" s="1"/>
      <c r="E4" s="1"/>
      <c r="F4" s="1"/>
      <c r="G4" s="1"/>
      <c r="H4" s="1"/>
      <c r="I4" s="1"/>
      <c r="J4" s="1"/>
      <c r="K4" s="1"/>
      <c r="L4" s="1"/>
    </row>
    <row r="5" spans="1:12" x14ac:dyDescent="0.25">
      <c r="A5" s="1"/>
      <c r="B5" s="1"/>
      <c r="C5" s="1"/>
      <c r="D5" s="1"/>
      <c r="E5" s="1"/>
      <c r="F5" s="1"/>
      <c r="G5" s="1"/>
      <c r="H5" s="1"/>
      <c r="I5" s="1"/>
      <c r="J5" s="1"/>
      <c r="K5" s="1"/>
      <c r="L5" s="1"/>
    </row>
    <row r="6" spans="1:12" x14ac:dyDescent="0.25">
      <c r="A6" s="1"/>
      <c r="B6" s="1"/>
      <c r="C6" s="1"/>
      <c r="D6" s="1"/>
      <c r="E6" s="1"/>
      <c r="F6" s="1"/>
      <c r="G6" s="1"/>
      <c r="H6" s="1"/>
      <c r="I6" s="2"/>
      <c r="J6" s="1"/>
      <c r="K6" s="1"/>
      <c r="L6" s="1"/>
    </row>
    <row r="7" spans="1:12" ht="18.75" x14ac:dyDescent="0.25">
      <c r="A7" s="3" t="s">
        <v>0</v>
      </c>
      <c r="B7" s="3"/>
      <c r="C7" s="3"/>
      <c r="D7" s="3"/>
      <c r="E7" s="3"/>
      <c r="F7" s="3"/>
      <c r="G7" s="3"/>
      <c r="H7" s="3"/>
      <c r="I7" s="3"/>
      <c r="J7" s="3"/>
      <c r="K7" s="3"/>
      <c r="L7" s="3"/>
    </row>
    <row r="8" spans="1:12" ht="15.75" x14ac:dyDescent="0.25">
      <c r="A8" s="4" t="s">
        <v>1</v>
      </c>
      <c r="B8" s="4"/>
      <c r="C8" s="4"/>
      <c r="D8" s="4"/>
      <c r="E8" s="4"/>
      <c r="F8" s="4"/>
      <c r="G8" s="4"/>
      <c r="H8" s="4"/>
      <c r="I8" s="4"/>
      <c r="J8" s="4"/>
      <c r="K8" s="4"/>
      <c r="L8" s="4"/>
    </row>
    <row r="9" spans="1:12" x14ac:dyDescent="0.25">
      <c r="A9" s="5" t="s">
        <v>2</v>
      </c>
      <c r="B9" s="5"/>
      <c r="C9" s="5"/>
      <c r="D9" s="5"/>
      <c r="E9" s="5"/>
      <c r="F9" s="5"/>
      <c r="G9" s="5"/>
      <c r="H9" s="5"/>
      <c r="I9" s="5"/>
      <c r="J9" s="5"/>
      <c r="K9" s="5"/>
      <c r="L9" s="5"/>
    </row>
    <row r="10" spans="1:12" x14ac:dyDescent="0.25">
      <c r="A10" s="1"/>
      <c r="B10" s="1"/>
      <c r="C10" s="1"/>
      <c r="D10" s="1"/>
      <c r="E10" s="1"/>
      <c r="F10" s="1"/>
      <c r="G10" s="1"/>
      <c r="H10" s="1"/>
      <c r="I10" s="1"/>
      <c r="J10" s="1"/>
      <c r="K10" s="1"/>
      <c r="L10" s="1"/>
    </row>
    <row r="11" spans="1:12" ht="15.75" thickBot="1" x14ac:dyDescent="0.3">
      <c r="A11" s="6"/>
      <c r="B11" s="7"/>
      <c r="C11" s="7"/>
      <c r="D11" s="7"/>
      <c r="E11" s="7"/>
      <c r="F11" s="7"/>
      <c r="G11" s="7"/>
      <c r="H11" s="7"/>
      <c r="I11" s="7"/>
      <c r="J11" s="7"/>
      <c r="K11" s="7"/>
      <c r="L11" s="8"/>
    </row>
    <row r="12" spans="1:12" ht="60.75" thickBot="1" x14ac:dyDescent="0.3">
      <c r="A12" s="9" t="s">
        <v>3</v>
      </c>
      <c r="B12" s="10" t="s">
        <v>4</v>
      </c>
      <c r="C12" s="11" t="s">
        <v>5</v>
      </c>
      <c r="D12" s="10" t="s">
        <v>6</v>
      </c>
      <c r="E12" s="12" t="s">
        <v>7</v>
      </c>
      <c r="F12" s="10" t="s">
        <v>8</v>
      </c>
      <c r="G12" s="13" t="s">
        <v>9</v>
      </c>
      <c r="H12" s="14" t="s">
        <v>10</v>
      </c>
      <c r="I12" s="15" t="s">
        <v>11</v>
      </c>
      <c r="J12" s="10" t="s">
        <v>12</v>
      </c>
      <c r="K12" s="10" t="s">
        <v>13</v>
      </c>
      <c r="L12" s="16" t="s">
        <v>14</v>
      </c>
    </row>
    <row r="13" spans="1:12" ht="60.75" x14ac:dyDescent="0.25">
      <c r="A13" s="49" t="s">
        <v>15</v>
      </c>
      <c r="B13" s="17" t="s">
        <v>16</v>
      </c>
      <c r="C13" s="92" t="s">
        <v>17</v>
      </c>
      <c r="D13" s="19" t="s">
        <v>18</v>
      </c>
      <c r="E13" s="20" t="s">
        <v>19</v>
      </c>
      <c r="F13" s="21">
        <v>29143.43</v>
      </c>
      <c r="G13" s="22">
        <v>56.2</v>
      </c>
      <c r="H13" s="62">
        <v>1519840.53</v>
      </c>
      <c r="I13" s="23"/>
      <c r="J13" s="24">
        <v>0</v>
      </c>
      <c r="K13" s="19"/>
      <c r="L13" s="25">
        <f>H13</f>
        <v>1519840.53</v>
      </c>
    </row>
    <row r="14" spans="1:12" ht="24.75" x14ac:dyDescent="0.25">
      <c r="A14" s="49" t="s">
        <v>15</v>
      </c>
      <c r="B14" s="20" t="s">
        <v>20</v>
      </c>
      <c r="C14" s="18" t="s">
        <v>21</v>
      </c>
      <c r="D14" s="19" t="s">
        <v>22</v>
      </c>
      <c r="E14" s="20" t="s">
        <v>23</v>
      </c>
      <c r="F14" s="26"/>
      <c r="G14" s="27"/>
      <c r="H14" s="62">
        <v>20518.8</v>
      </c>
      <c r="I14" s="28"/>
      <c r="J14" s="24">
        <v>0</v>
      </c>
      <c r="K14" s="29"/>
      <c r="L14" s="25">
        <f>L13+H14-J14</f>
        <v>1540359.33</v>
      </c>
    </row>
    <row r="15" spans="1:12" ht="24.75" x14ac:dyDescent="0.25">
      <c r="A15" s="49" t="s">
        <v>15</v>
      </c>
      <c r="B15" s="30" t="s">
        <v>24</v>
      </c>
      <c r="C15" s="63"/>
      <c r="D15" s="31" t="s">
        <v>25</v>
      </c>
      <c r="E15" s="20" t="s">
        <v>26</v>
      </c>
      <c r="F15" s="26"/>
      <c r="G15" s="27"/>
      <c r="H15" s="62">
        <v>1071027.77</v>
      </c>
      <c r="I15" s="28"/>
      <c r="J15" s="24">
        <v>0</v>
      </c>
      <c r="K15" s="29"/>
      <c r="L15" s="25">
        <f>L14+H15-J15</f>
        <v>2611387.1</v>
      </c>
    </row>
    <row r="16" spans="1:12" x14ac:dyDescent="0.25">
      <c r="A16" s="32">
        <v>44439</v>
      </c>
      <c r="B16" s="30" t="s">
        <v>27</v>
      </c>
      <c r="C16" s="92" t="s">
        <v>28</v>
      </c>
      <c r="D16" s="19" t="s">
        <v>18</v>
      </c>
      <c r="E16" s="64" t="s">
        <v>29</v>
      </c>
      <c r="F16" s="26"/>
      <c r="G16" s="27"/>
      <c r="H16" s="25"/>
      <c r="I16" s="65">
        <v>3.38</v>
      </c>
      <c r="J16" s="66">
        <v>191.06</v>
      </c>
      <c r="K16" s="29" t="s">
        <v>30</v>
      </c>
      <c r="L16" s="25">
        <f>L15+H16-J16</f>
        <v>2611196.04</v>
      </c>
    </row>
    <row r="17" spans="1:12" ht="60.75" x14ac:dyDescent="0.25">
      <c r="A17" s="34">
        <v>44412</v>
      </c>
      <c r="B17" s="17" t="s">
        <v>31</v>
      </c>
      <c r="C17" s="35">
        <v>281</v>
      </c>
      <c r="D17" s="19" t="s">
        <v>22</v>
      </c>
      <c r="E17" s="36" t="s">
        <v>32</v>
      </c>
      <c r="F17" s="37" t="s">
        <v>33</v>
      </c>
      <c r="G17" s="38">
        <v>0</v>
      </c>
      <c r="H17" s="25">
        <v>0</v>
      </c>
      <c r="I17" s="39">
        <v>0</v>
      </c>
      <c r="J17" s="67">
        <v>6664.85</v>
      </c>
      <c r="K17" s="29" t="s">
        <v>34</v>
      </c>
      <c r="L17" s="25">
        <f>L16+H17-J17</f>
        <v>2604531.19</v>
      </c>
    </row>
    <row r="18" spans="1:12" ht="36.75" x14ac:dyDescent="0.25">
      <c r="A18" s="49">
        <v>44439</v>
      </c>
      <c r="B18" s="17" t="s">
        <v>31</v>
      </c>
      <c r="C18" s="18" t="s">
        <v>28</v>
      </c>
      <c r="D18" s="19" t="s">
        <v>22</v>
      </c>
      <c r="E18" s="64" t="s">
        <v>29</v>
      </c>
      <c r="F18" s="26"/>
      <c r="G18" s="27"/>
      <c r="H18" s="25"/>
      <c r="I18" s="28">
        <v>0</v>
      </c>
      <c r="J18" s="24">
        <v>335</v>
      </c>
      <c r="K18" s="29" t="s">
        <v>30</v>
      </c>
      <c r="L18" s="25">
        <f t="shared" ref="L18:L28" si="0">L17+H18-J18</f>
        <v>2604196.19</v>
      </c>
    </row>
    <row r="19" spans="1:12" ht="87.75" customHeight="1" x14ac:dyDescent="0.25">
      <c r="A19" s="49">
        <v>44411</v>
      </c>
      <c r="B19" s="30" t="s">
        <v>24</v>
      </c>
      <c r="C19" s="68">
        <v>1646</v>
      </c>
      <c r="D19" s="40" t="s">
        <v>25</v>
      </c>
      <c r="E19" s="41" t="s">
        <v>35</v>
      </c>
      <c r="F19" s="42"/>
      <c r="G19" s="43"/>
      <c r="H19" s="44"/>
      <c r="I19" s="45">
        <v>0</v>
      </c>
      <c r="J19" s="69">
        <v>118241.64</v>
      </c>
      <c r="K19" s="46"/>
      <c r="L19" s="25">
        <f t="shared" si="0"/>
        <v>2485954.5499999998</v>
      </c>
    </row>
    <row r="20" spans="1:12" ht="45" x14ac:dyDescent="0.25">
      <c r="A20" s="90">
        <v>44417</v>
      </c>
      <c r="B20" s="30" t="s">
        <v>24</v>
      </c>
      <c r="C20" s="68" t="s">
        <v>36</v>
      </c>
      <c r="D20" s="40" t="s">
        <v>25</v>
      </c>
      <c r="E20" s="41" t="s">
        <v>37</v>
      </c>
      <c r="F20" s="42"/>
      <c r="G20" s="43"/>
      <c r="H20" s="44"/>
      <c r="I20" s="45">
        <v>0</v>
      </c>
      <c r="J20" s="70">
        <v>57600</v>
      </c>
      <c r="K20" s="46"/>
      <c r="L20" s="25">
        <f t="shared" si="0"/>
        <v>2428354.5499999998</v>
      </c>
    </row>
    <row r="21" spans="1:12" ht="45" x14ac:dyDescent="0.25">
      <c r="A21" s="90">
        <v>44428</v>
      </c>
      <c r="B21" s="30" t="s">
        <v>24</v>
      </c>
      <c r="C21" s="68" t="s">
        <v>36</v>
      </c>
      <c r="D21" s="40" t="s">
        <v>25</v>
      </c>
      <c r="E21" s="47" t="s">
        <v>38</v>
      </c>
      <c r="F21" s="42"/>
      <c r="G21" s="43"/>
      <c r="H21" s="71">
        <v>951489</v>
      </c>
      <c r="I21" s="45">
        <v>0</v>
      </c>
      <c r="J21" s="70"/>
      <c r="K21" s="46"/>
      <c r="L21" s="25">
        <f t="shared" si="0"/>
        <v>3379843.55</v>
      </c>
    </row>
    <row r="22" spans="1:12" ht="75" x14ac:dyDescent="0.25">
      <c r="A22" s="90">
        <v>44428</v>
      </c>
      <c r="B22" s="30" t="s">
        <v>24</v>
      </c>
      <c r="C22" s="68">
        <v>1647</v>
      </c>
      <c r="D22" s="40" t="s">
        <v>25</v>
      </c>
      <c r="E22" s="41" t="s">
        <v>39</v>
      </c>
      <c r="F22" s="42"/>
      <c r="G22" s="43"/>
      <c r="H22" s="44"/>
      <c r="I22" s="45">
        <v>0</v>
      </c>
      <c r="J22" s="70">
        <v>4815</v>
      </c>
      <c r="K22" s="46"/>
      <c r="L22" s="25">
        <f t="shared" si="0"/>
        <v>3375028.55</v>
      </c>
    </row>
    <row r="23" spans="1:12" ht="36.75" x14ac:dyDescent="0.25">
      <c r="A23" s="49">
        <v>44438</v>
      </c>
      <c r="B23" s="30" t="s">
        <v>24</v>
      </c>
      <c r="C23" s="35">
        <v>1648</v>
      </c>
      <c r="D23" s="19" t="s">
        <v>25</v>
      </c>
      <c r="E23" s="33" t="s">
        <v>40</v>
      </c>
      <c r="F23" s="26"/>
      <c r="G23" s="27"/>
      <c r="H23" s="25"/>
      <c r="I23" s="28">
        <v>0</v>
      </c>
      <c r="J23" s="72">
        <v>675.48</v>
      </c>
      <c r="K23" s="46"/>
      <c r="L23" s="25">
        <f t="shared" si="0"/>
        <v>3374353.07</v>
      </c>
    </row>
    <row r="24" spans="1:12" ht="36.75" x14ac:dyDescent="0.25">
      <c r="A24" s="49">
        <v>44438</v>
      </c>
      <c r="B24" s="30" t="s">
        <v>24</v>
      </c>
      <c r="C24" s="48">
        <v>1649</v>
      </c>
      <c r="D24" s="19" t="s">
        <v>25</v>
      </c>
      <c r="E24" s="33" t="s">
        <v>41</v>
      </c>
      <c r="F24" s="26"/>
      <c r="G24" s="27"/>
      <c r="H24" s="25"/>
      <c r="I24" s="28">
        <v>0</v>
      </c>
      <c r="J24" s="72">
        <v>124.07</v>
      </c>
      <c r="K24" s="46"/>
      <c r="L24" s="25">
        <f t="shared" si="0"/>
        <v>3374229</v>
      </c>
    </row>
    <row r="25" spans="1:12" ht="36.75" x14ac:dyDescent="0.25">
      <c r="A25" s="49">
        <v>44438</v>
      </c>
      <c r="B25" s="30" t="s">
        <v>24</v>
      </c>
      <c r="C25" s="48">
        <v>1650</v>
      </c>
      <c r="D25" s="19" t="s">
        <v>25</v>
      </c>
      <c r="E25" s="33" t="s">
        <v>42</v>
      </c>
      <c r="F25" s="26"/>
      <c r="G25" s="27"/>
      <c r="H25" s="25"/>
      <c r="I25" s="28">
        <v>0</v>
      </c>
      <c r="J25" s="73">
        <v>1257.29</v>
      </c>
      <c r="K25" s="46"/>
      <c r="L25" s="25">
        <f t="shared" si="0"/>
        <v>3372971.71</v>
      </c>
    </row>
    <row r="26" spans="1:12" x14ac:dyDescent="0.25">
      <c r="A26" s="49">
        <v>44439</v>
      </c>
      <c r="B26" s="30" t="s">
        <v>24</v>
      </c>
      <c r="C26" s="91" t="s">
        <v>28</v>
      </c>
      <c r="D26" s="19" t="s">
        <v>25</v>
      </c>
      <c r="E26" s="64" t="s">
        <v>43</v>
      </c>
      <c r="F26" s="26"/>
      <c r="G26" s="27"/>
      <c r="H26" s="25"/>
      <c r="I26" s="23">
        <v>0</v>
      </c>
      <c r="J26" s="73">
        <v>284.11</v>
      </c>
      <c r="K26" s="46"/>
      <c r="L26" s="25">
        <f t="shared" si="0"/>
        <v>3372687.6</v>
      </c>
    </row>
    <row r="27" spans="1:12" x14ac:dyDescent="0.25">
      <c r="A27" s="50"/>
      <c r="B27" s="30"/>
      <c r="C27" s="64"/>
      <c r="D27" s="19"/>
      <c r="E27" s="64" t="s">
        <v>44</v>
      </c>
      <c r="F27" s="26"/>
      <c r="G27" s="27"/>
      <c r="H27" s="25">
        <v>0.01</v>
      </c>
      <c r="I27" s="23">
        <v>0</v>
      </c>
      <c r="J27" s="74"/>
      <c r="K27" s="46"/>
      <c r="L27" s="25">
        <f t="shared" si="0"/>
        <v>3372687.61</v>
      </c>
    </row>
    <row r="28" spans="1:12" x14ac:dyDescent="0.25">
      <c r="A28" s="49">
        <v>44439</v>
      </c>
      <c r="B28" s="30" t="s">
        <v>24</v>
      </c>
      <c r="C28" s="92" t="s">
        <v>28</v>
      </c>
      <c r="D28" s="18" t="s">
        <v>25</v>
      </c>
      <c r="E28" s="64" t="s">
        <v>29</v>
      </c>
      <c r="F28" s="51"/>
      <c r="G28" s="52"/>
      <c r="H28" s="53"/>
      <c r="I28" s="54">
        <v>0</v>
      </c>
      <c r="J28" s="75">
        <v>175.98</v>
      </c>
      <c r="K28" s="46" t="s">
        <v>30</v>
      </c>
      <c r="L28" s="25">
        <f t="shared" si="0"/>
        <v>3372511.63</v>
      </c>
    </row>
    <row r="29" spans="1:12" ht="15.75" thickBot="1" x14ac:dyDescent="0.3">
      <c r="A29" s="55"/>
      <c r="B29" s="56"/>
      <c r="C29" s="57"/>
      <c r="D29" s="58"/>
      <c r="E29" s="76"/>
      <c r="F29" s="51"/>
      <c r="G29" s="52"/>
      <c r="H29" s="53"/>
      <c r="I29" s="59">
        <v>0</v>
      </c>
      <c r="J29" s="60">
        <v>0</v>
      </c>
      <c r="K29" s="46"/>
      <c r="L29" s="53"/>
    </row>
    <row r="30" spans="1:12" x14ac:dyDescent="0.25">
      <c r="A30" s="77"/>
      <c r="B30" s="78"/>
      <c r="C30" s="78"/>
      <c r="D30" s="78"/>
      <c r="E30" s="78"/>
      <c r="F30" s="78"/>
      <c r="G30" s="78"/>
      <c r="H30" s="79">
        <f>SUM(H13:H29)</f>
        <v>3562876.11</v>
      </c>
      <c r="I30" s="80">
        <f>SUM(I16:I29)</f>
        <v>3.38</v>
      </c>
      <c r="J30" s="81">
        <f>SUM(J13:J29)</f>
        <v>190364.48</v>
      </c>
      <c r="K30" s="78"/>
      <c r="L30" s="82">
        <f>H30-J30</f>
        <v>3372511.63</v>
      </c>
    </row>
    <row r="31" spans="1:12" ht="15.75" thickBot="1" x14ac:dyDescent="0.3">
      <c r="A31" s="83"/>
      <c r="B31" s="84"/>
      <c r="C31" s="84"/>
      <c r="D31" s="84"/>
      <c r="E31" s="84"/>
      <c r="F31" s="84"/>
      <c r="G31" s="84"/>
      <c r="H31" s="84"/>
      <c r="I31" s="84"/>
      <c r="J31" s="84"/>
      <c r="K31" s="84"/>
      <c r="L31" s="85"/>
    </row>
    <row r="32" spans="1:12" x14ac:dyDescent="0.25">
      <c r="A32" s="61"/>
      <c r="B32" s="61"/>
      <c r="C32" s="61"/>
      <c r="D32" s="61"/>
      <c r="E32" s="61"/>
      <c r="F32" s="61"/>
      <c r="G32" s="61"/>
      <c r="H32" s="61"/>
      <c r="I32" s="86"/>
      <c r="J32" s="87"/>
      <c r="K32" s="61"/>
      <c r="L32" s="88"/>
    </row>
    <row r="33" spans="1:12" x14ac:dyDescent="0.25">
      <c r="A33" s="61"/>
      <c r="B33" s="61"/>
      <c r="C33" s="61"/>
      <c r="D33" s="61"/>
      <c r="E33" s="61"/>
      <c r="F33" s="61"/>
      <c r="G33" s="61"/>
      <c r="H33" s="61"/>
      <c r="I33" s="61"/>
      <c r="J33" s="61"/>
      <c r="K33" s="61"/>
      <c r="L33" s="88"/>
    </row>
    <row r="34" spans="1:12" x14ac:dyDescent="0.25">
      <c r="A34" s="61"/>
      <c r="B34" s="61"/>
      <c r="C34" s="61" t="s">
        <v>45</v>
      </c>
      <c r="D34" s="61"/>
      <c r="E34" s="61"/>
      <c r="F34" s="61" t="s">
        <v>46</v>
      </c>
      <c r="G34" s="61"/>
      <c r="H34" s="61"/>
      <c r="I34" s="61"/>
      <c r="J34" s="61" t="s">
        <v>47</v>
      </c>
      <c r="K34" s="61"/>
      <c r="L34" s="88"/>
    </row>
    <row r="35" spans="1:12" x14ac:dyDescent="0.25">
      <c r="A35" s="61"/>
      <c r="B35" s="61"/>
      <c r="C35" s="61" t="s">
        <v>48</v>
      </c>
      <c r="D35" s="61"/>
      <c r="E35" s="61"/>
      <c r="F35" s="61" t="s">
        <v>49</v>
      </c>
      <c r="G35" s="61"/>
      <c r="H35" s="61"/>
      <c r="I35" s="61"/>
      <c r="J35" s="61" t="s">
        <v>50</v>
      </c>
      <c r="K35" s="61"/>
      <c r="L35" s="88"/>
    </row>
    <row r="36" spans="1:12" x14ac:dyDescent="0.25">
      <c r="A36" s="61"/>
      <c r="B36" s="61"/>
      <c r="C36" s="61"/>
      <c r="D36" s="61"/>
      <c r="E36" s="61"/>
      <c r="F36" s="61"/>
      <c r="G36" s="61"/>
      <c r="H36" s="61"/>
      <c r="I36" s="61"/>
      <c r="J36" s="61"/>
      <c r="K36" s="61"/>
      <c r="L36" s="61"/>
    </row>
    <row r="37" spans="1:12" x14ac:dyDescent="0.25">
      <c r="A37" s="89"/>
      <c r="B37" s="89"/>
      <c r="C37" s="89"/>
      <c r="D37" s="89"/>
      <c r="E37" s="89"/>
      <c r="F37" s="89"/>
      <c r="G37" s="89"/>
      <c r="H37" s="89"/>
      <c r="I37" s="89"/>
      <c r="J37" s="89"/>
      <c r="K37" s="61"/>
      <c r="L37" s="61"/>
    </row>
    <row r="38" spans="1:12" x14ac:dyDescent="0.25">
      <c r="A38" s="61"/>
      <c r="B38" s="61"/>
      <c r="C38" s="61"/>
      <c r="D38" s="61"/>
      <c r="E38" s="61"/>
      <c r="F38" s="61"/>
      <c r="G38" s="61"/>
      <c r="H38" s="61"/>
      <c r="I38" s="61"/>
      <c r="J38" s="61"/>
      <c r="K38" s="61"/>
      <c r="L38" s="61"/>
    </row>
  </sheetData>
  <mergeCells count="3">
    <mergeCell ref="A7:L7"/>
    <mergeCell ref="A8:L8"/>
    <mergeCell ref="A9:L9"/>
  </mergeCells>
  <pageMargins left="0.27559055118110237" right="0.15748031496062992" top="0.23622047244094491" bottom="0.15748031496062992" header="0.15748031496062992" footer="0.15748031496062992"/>
  <pageSetup scale="6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Ivelisse Vargas</dc:creator>
  <cp:lastModifiedBy>Ivelisse Vargas</cp:lastModifiedBy>
  <cp:lastPrinted>2021-09-20T16:09:01Z</cp:lastPrinted>
  <dcterms:created xsi:type="dcterms:W3CDTF">2021-09-20T13:47:05Z</dcterms:created>
  <dcterms:modified xsi:type="dcterms:W3CDTF">2021-09-20T17:11:50Z</dcterms:modified>
</cp:coreProperties>
</file>